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d.docs.live.net/4f10833363454d56/Documenten/0-UBUNTU Advies/5. Projecten/KMVK/Gereedschappen/"/>
    </mc:Choice>
  </mc:AlternateContent>
  <xr:revisionPtr revIDLastSave="757" documentId="8_{6CE9B8E0-022C-41BC-AABC-7F12C57E4A21}" xr6:coauthVersionLast="47" xr6:coauthVersionMax="47" xr10:uidLastSave="{2951B65B-A5BB-4903-ADF8-5190E2C49C8F}"/>
  <bookViews>
    <workbookView xWindow="-108" yWindow="-108" windowWidth="23256" windowHeight="12456" xr2:uid="{4CB88CA0-3B8E-4C80-92CA-9FBAD07B8E38}"/>
  </bookViews>
  <sheets>
    <sheet name="Inventarisatie afvalstromen" sheetId="1" r:id="rId1"/>
    <sheet name="Berekeningen" sheetId="2" state="hidden" r:id="rId2"/>
  </sheets>
  <definedNames>
    <definedName name="_xlnm.Print_Area" localSheetId="0">'Inventarisatie afvalstromen'!$A$5:$I$24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2" l="1"/>
  <c r="C3" i="2"/>
  <c r="C4" i="2"/>
  <c r="C5" i="2"/>
  <c r="C6" i="2"/>
  <c r="C7" i="2"/>
  <c r="C8" i="2"/>
  <c r="C2" i="2"/>
  <c r="G19" i="1"/>
  <c r="I23" i="1" l="1"/>
  <c r="I24" i="1"/>
  <c r="H24" i="1"/>
  <c r="G24" i="1"/>
  <c r="F24" i="1"/>
  <c r="E24" i="1"/>
  <c r="D24" i="1"/>
  <c r="C24" i="1"/>
  <c r="B24" i="1"/>
  <c r="C23" i="1"/>
  <c r="D23" i="1"/>
  <c r="E23" i="1"/>
  <c r="F23" i="1"/>
  <c r="G23" i="1"/>
  <c r="H23" i="1"/>
  <c r="B23" i="1"/>
  <c r="B12" i="2" l="1"/>
  <c r="B11" i="2"/>
  <c r="B13" i="2" l="1"/>
  <c r="A22" i="1" s="1"/>
</calcChain>
</file>

<file path=xl/sharedStrings.xml><?xml version="1.0" encoding="utf-8"?>
<sst xmlns="http://schemas.openxmlformats.org/spreadsheetml/2006/main" count="41" uniqueCount="38">
  <si>
    <t>Uitleg gereedschap inventarisatie afvalstromen</t>
  </si>
  <si>
    <t>Norm 6.1.1: Inventarisatie afvalstromen</t>
  </si>
  <si>
    <t>Type afval</t>
  </si>
  <si>
    <t>Inhoud container (liter)</t>
  </si>
  <si>
    <t>Aantal containers</t>
  </si>
  <si>
    <t>KG/m3</t>
  </si>
  <si>
    <t>Afvalstroom</t>
  </si>
  <si>
    <t>Papier/karton</t>
  </si>
  <si>
    <t>Glas gemengd</t>
  </si>
  <si>
    <t>Swill (aparte fractie)</t>
  </si>
  <si>
    <t>Plastic (folie)</t>
  </si>
  <si>
    <t>Rest afval</t>
  </si>
  <si>
    <t>Rest afval (perscontainer)</t>
  </si>
  <si>
    <t>€ per jaar</t>
  </si>
  <si>
    <t>Totaal recyclebaar</t>
  </si>
  <si>
    <t>Kg per jaar</t>
  </si>
  <si>
    <t>Kosten/jaar</t>
  </si>
  <si>
    <t>Ledigingen/jaar</t>
  </si>
  <si>
    <t>Noteer hier eventuele afvalkosten in € die je hieronder niet kwijt kunt:</t>
  </si>
  <si>
    <t>Kg/jaar</t>
  </si>
  <si>
    <r>
      <t xml:space="preserve">PD </t>
    </r>
    <r>
      <rPr>
        <b/>
        <i/>
        <sz val="11"/>
        <color theme="1"/>
        <rFont val="Calibri"/>
        <family val="2"/>
      </rPr>
      <t>(plastic &amp; drankkartons)</t>
    </r>
  </si>
  <si>
    <r>
      <t xml:space="preserve">Swill+AGF </t>
    </r>
    <r>
      <rPr>
        <b/>
        <i/>
        <sz val="11"/>
        <color theme="1"/>
        <rFont val="Calibri"/>
        <family val="2"/>
      </rPr>
      <t>(niet gescheiden)</t>
    </r>
  </si>
  <si>
    <r>
      <t xml:space="preserve">AGF </t>
    </r>
    <r>
      <rPr>
        <b/>
        <i/>
        <sz val="11"/>
        <color theme="1"/>
        <rFont val="Calibri"/>
        <family val="2"/>
      </rPr>
      <t>(gescheiden)</t>
    </r>
  </si>
  <si>
    <r>
      <t xml:space="preserve">Swill </t>
    </r>
    <r>
      <rPr>
        <b/>
        <i/>
        <sz val="11"/>
        <color theme="1"/>
        <rFont val="Calibri"/>
        <family val="2"/>
      </rPr>
      <t>(gescheiden)</t>
    </r>
  </si>
  <si>
    <t>Glas</t>
  </si>
  <si>
    <r>
      <t xml:space="preserve">Restafval </t>
    </r>
    <r>
      <rPr>
        <b/>
        <i/>
        <sz val="11"/>
        <color theme="1"/>
        <rFont val="Calibri"/>
        <family val="2"/>
      </rPr>
      <t>(los)</t>
    </r>
  </si>
  <si>
    <r>
      <t>Restafval</t>
    </r>
    <r>
      <rPr>
        <b/>
        <i/>
        <sz val="11"/>
        <color theme="1"/>
        <rFont val="Calibri"/>
        <family val="2"/>
      </rPr>
      <t xml:space="preserve"> (perscontainer)</t>
    </r>
  </si>
  <si>
    <t>Swill/GFT afval (samen)</t>
  </si>
  <si>
    <t>GFT afval (aparte fractie)</t>
  </si>
  <si>
    <t>Totale kosten afval</t>
  </si>
  <si>
    <t>Recyclebaar</t>
  </si>
  <si>
    <t>kg/jaar</t>
  </si>
  <si>
    <t>Totaal</t>
  </si>
  <si>
    <t>Van welk jaar zijn de ingevulde cijfers?</t>
  </si>
  <si>
    <t>WEL GEWOGEN</t>
  </si>
  <si>
    <t>NIET GEWOGEN</t>
  </si>
  <si>
    <t>BEIDE</t>
  </si>
  <si>
    <r>
      <t xml:space="preserve">Op lange termijn dreigt een tekort aan grondstoffen. Bronnen raken uitgeput zonder dat er goede alternatieven voor handen zijn. Het goed scheiden van afval in verschillende stromen maakt het mogelijk om de materialen te gaan hergebruiken. Hoe lager het percentage restafval, hoe beter de afvalscheiding heeft plaatsgevonden. Het uiteindelijke doel is om 100% van de afvalstromen te recyclen en te zorgen dat restafval niet meer bestaat. Dit gereedschap biedt inzicht in de afvalstromen per jaar, de kosten en het percentage recyclebaar afval. In de berekening wordt standaard uitgegaan van een gemiddeld vullingspercentage van 80% van de containers (m.u.v. de perscontainer). Incidentele stromen, zoals bouwafval, wordt bewust buiten beschouwing gelaten.
</t>
    </r>
    <r>
      <rPr>
        <b/>
        <sz val="11"/>
        <rFont val="Calibri"/>
        <family val="2"/>
      </rPr>
      <t xml:space="preserve">Hoe werkt het gereedschap?
</t>
    </r>
    <r>
      <rPr>
        <sz val="11"/>
        <rFont val="Calibri"/>
        <family val="2"/>
      </rPr>
      <t xml:space="preserve">1. Vul bovenaan het gereedschap het jaartal in (grijs vakje) en eventueel aanvullende kosten, bijvoorbeeld voor de huur van de containers (2e grijze vakje).
2. Worden de afvalstromen door de afvalverwerker </t>
    </r>
    <r>
      <rPr>
        <b/>
        <u/>
        <sz val="11"/>
        <rFont val="Calibri"/>
        <family val="2"/>
      </rPr>
      <t>wel gewogen</t>
    </r>
    <r>
      <rPr>
        <sz val="11"/>
        <rFont val="Calibri"/>
        <family val="2"/>
      </rPr>
      <t xml:space="preserve">? Vul onder "wel gewogen" het aantal kilo's per jaar in.
3. Worden de afvalstromen </t>
    </r>
    <r>
      <rPr>
        <b/>
        <u/>
        <sz val="11"/>
        <rFont val="Calibri"/>
        <family val="2"/>
      </rPr>
      <t>niet gewogen</t>
    </r>
    <r>
      <rPr>
        <sz val="11"/>
        <rFont val="Calibri"/>
        <family val="2"/>
      </rPr>
      <t xml:space="preserve">? Vul onder "niet gewogen" het aantal ledigingen per jaar, de inhoud van de containers in liters en het aantal containers dat de je in gebruik hebt in.
4. Vul in de één na laatste kolom de totale jaarlijkse kosten voor de betreffende afvalstroom in.
5. </t>
    </r>
    <r>
      <rPr>
        <b/>
        <u/>
        <sz val="11"/>
        <rFont val="Calibri"/>
        <family val="2"/>
      </rPr>
      <t>Sla het formulier op als PDF</t>
    </r>
    <r>
      <rPr>
        <sz val="11"/>
        <rFont val="Calibri"/>
        <family val="2"/>
      </rPr>
      <t>. Kies Bestand --&gt; Kopie opslaan --&gt; Kies bestandstype PDF.
6. Upload het formulier als bijlage bij norm 6.1.1 in de keuring.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</si>
</sst>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6" x14ac:knownFonts="1">
    <font>
      <sz val="11"/>
      <color theme="1"/>
      <name val="Aptos Narrow"/>
      <family val="2"/>
      <scheme val="minor"/>
    </font>
    <font>
      <b/>
      <sz val="11"/>
      <color theme="1"/>
      <name val="Aptos Narrow"/>
      <family val="2"/>
      <scheme val="minor"/>
    </font>
    <font>
      <sz val="11"/>
      <color theme="1"/>
      <name val="Calibri"/>
      <family val="2"/>
    </font>
    <font>
      <b/>
      <sz val="11"/>
      <color theme="1"/>
      <name val="Calibri"/>
      <family val="2"/>
    </font>
    <font>
      <b/>
      <sz val="16"/>
      <color theme="1"/>
      <name val="Calibri"/>
      <family val="2"/>
    </font>
    <font>
      <b/>
      <sz val="11"/>
      <color theme="0"/>
      <name val="Calibri"/>
      <family val="2"/>
    </font>
    <font>
      <b/>
      <i/>
      <sz val="11"/>
      <color theme="1"/>
      <name val="Calibri"/>
      <family val="2"/>
    </font>
    <font>
      <b/>
      <sz val="14"/>
      <color theme="1"/>
      <name val="Calibri"/>
      <family val="2"/>
    </font>
    <font>
      <b/>
      <sz val="11"/>
      <name val="Calibri"/>
      <family val="2"/>
    </font>
    <font>
      <sz val="11"/>
      <name val="Calibri"/>
      <family val="2"/>
    </font>
    <font>
      <b/>
      <u/>
      <sz val="11"/>
      <name val="Calibri"/>
      <family val="2"/>
    </font>
    <font>
      <sz val="11"/>
      <color rgb="FFFFFF00"/>
      <name val="Calibri"/>
      <family val="2"/>
    </font>
    <font>
      <b/>
      <i/>
      <sz val="11"/>
      <color theme="1"/>
      <name val="Aptos Narrow"/>
      <family val="2"/>
      <scheme val="minor"/>
    </font>
    <font>
      <b/>
      <sz val="20"/>
      <color theme="0"/>
      <name val="Calibri"/>
      <family val="2"/>
    </font>
    <font>
      <b/>
      <u/>
      <sz val="14"/>
      <color theme="0"/>
      <name val="Calibri"/>
      <family val="2"/>
    </font>
    <font>
      <b/>
      <sz val="16"/>
      <color theme="0"/>
      <name val="Calibri"/>
      <family val="2"/>
    </font>
  </fonts>
  <fills count="5">
    <fill>
      <patternFill patternType="none"/>
    </fill>
    <fill>
      <patternFill patternType="gray125"/>
    </fill>
    <fill>
      <patternFill patternType="solid">
        <fgColor rgb="FF0071BB"/>
        <bgColor indexed="64"/>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theme="0" tint="-0.34998626667073579"/>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right/>
      <top style="thin">
        <color auto="1"/>
      </top>
      <bottom style="thin">
        <color auto="1"/>
      </bottom>
      <diagonal/>
    </border>
    <border>
      <left style="thin">
        <color auto="1"/>
      </left>
      <right style="thin">
        <color theme="0"/>
      </right>
      <top style="thin">
        <color auto="1"/>
      </top>
      <bottom/>
      <diagonal/>
    </border>
    <border>
      <left style="thin">
        <color auto="1"/>
      </left>
      <right style="thin">
        <color theme="0"/>
      </right>
      <top/>
      <bottom/>
      <diagonal/>
    </border>
    <border>
      <left style="thin">
        <color theme="0"/>
      </left>
      <right style="thin">
        <color theme="0"/>
      </right>
      <top style="thin">
        <color auto="1"/>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auto="1"/>
      </right>
      <top style="thin">
        <color theme="0"/>
      </top>
      <bottom style="thin">
        <color indexed="64"/>
      </bottom>
      <diagonal/>
    </border>
    <border>
      <left style="thin">
        <color theme="0"/>
      </left>
      <right style="thin">
        <color indexed="64"/>
      </right>
      <top style="thin">
        <color indexed="64"/>
      </top>
      <bottom style="thin">
        <color theme="0"/>
      </bottom>
      <diagonal/>
    </border>
  </borders>
  <cellStyleXfs count="1">
    <xf numFmtId="0" fontId="0" fillId="0" borderId="0"/>
  </cellStyleXfs>
  <cellXfs count="55">
    <xf numFmtId="0" fontId="0" fillId="0" borderId="0" xfId="0"/>
    <xf numFmtId="0" fontId="1" fillId="0" borderId="0" xfId="0" applyFont="1"/>
    <xf numFmtId="0" fontId="2" fillId="0" borderId="0" xfId="0" applyFont="1"/>
    <xf numFmtId="0" fontId="2" fillId="0" borderId="0" xfId="0" applyFont="1" applyAlignment="1">
      <alignment wrapText="1"/>
    </xf>
    <xf numFmtId="0" fontId="2" fillId="0" borderId="0" xfId="0" applyFont="1" applyAlignment="1">
      <alignment vertical="center"/>
    </xf>
    <xf numFmtId="0" fontId="3" fillId="3" borderId="0" xfId="0" applyFont="1" applyFill="1" applyAlignment="1" applyProtection="1">
      <alignment horizontal="left" vertical="center"/>
      <protection locked="0"/>
    </xf>
    <xf numFmtId="1" fontId="0" fillId="0" borderId="0" xfId="0" applyNumberFormat="1" applyAlignment="1">
      <alignment horizontal="left"/>
    </xf>
    <xf numFmtId="0" fontId="0" fillId="0" borderId="3" xfId="0" applyBorder="1" applyAlignment="1">
      <alignment vertical="center"/>
    </xf>
    <xf numFmtId="0" fontId="0" fillId="0" borderId="0" xfId="0" applyAlignment="1">
      <alignment vertical="center"/>
    </xf>
    <xf numFmtId="164" fontId="2" fillId="0" borderId="1" xfId="0" applyNumberFormat="1" applyFont="1" applyBorder="1" applyAlignment="1" applyProtection="1">
      <alignment horizontal="left" vertical="center" wrapText="1"/>
      <protection locked="0"/>
    </xf>
    <xf numFmtId="0" fontId="12" fillId="0" borderId="0" xfId="0" applyFont="1" applyAlignment="1">
      <alignment horizontal="right" vertical="center"/>
    </xf>
    <xf numFmtId="9" fontId="12" fillId="0" borderId="0" xfId="0" applyNumberFormat="1" applyFont="1"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horizontal="center" vertical="center"/>
    </xf>
    <xf numFmtId="0" fontId="0" fillId="0" borderId="0" xfId="0" applyAlignment="1">
      <alignment horizontal="left"/>
    </xf>
    <xf numFmtId="3" fontId="0" fillId="0" borderId="0" xfId="0" applyNumberFormat="1" applyAlignment="1">
      <alignment horizontal="left"/>
    </xf>
    <xf numFmtId="9" fontId="1" fillId="0" borderId="0" xfId="0" applyNumberFormat="1" applyFont="1" applyAlignment="1">
      <alignment horizontal="left"/>
    </xf>
    <xf numFmtId="0" fontId="3" fillId="0" borderId="1" xfId="0" applyFont="1" applyBorder="1" applyAlignment="1">
      <alignment horizontal="left" vertical="center" wrapText="1"/>
    </xf>
    <xf numFmtId="0" fontId="3" fillId="0" borderId="1" xfId="0" applyFont="1" applyBorder="1" applyAlignment="1">
      <alignment vertical="center"/>
    </xf>
    <xf numFmtId="0" fontId="14" fillId="2" borderId="0" xfId="0" applyFont="1" applyFill="1" applyAlignment="1">
      <alignment horizontal="left" vertical="center" indent="1"/>
    </xf>
    <xf numFmtId="9" fontId="13" fillId="2" borderId="0" xfId="0" applyNumberFormat="1" applyFont="1" applyFill="1" applyAlignment="1">
      <alignment horizontal="center" vertical="top"/>
    </xf>
    <xf numFmtId="0" fontId="5" fillId="2" borderId="6" xfId="0" applyFont="1" applyFill="1" applyBorder="1" applyAlignment="1">
      <alignment horizontal="left" vertical="center" indent="1"/>
    </xf>
    <xf numFmtId="0" fontId="5" fillId="2" borderId="6" xfId="0" applyFont="1" applyFill="1" applyBorder="1" applyAlignment="1">
      <alignment horizontal="center" vertical="center"/>
    </xf>
    <xf numFmtId="164" fontId="5" fillId="2" borderId="6" xfId="0" applyNumberFormat="1" applyFont="1" applyFill="1" applyBorder="1" applyAlignment="1">
      <alignment horizontal="center" vertical="center"/>
    </xf>
    <xf numFmtId="164" fontId="3" fillId="3" borderId="0" xfId="0" applyNumberFormat="1" applyFont="1" applyFill="1" applyAlignment="1" applyProtection="1">
      <alignment horizontal="left" vertical="center"/>
      <protection locked="0"/>
    </xf>
    <xf numFmtId="3" fontId="2" fillId="0" borderId="4" xfId="0" applyNumberFormat="1" applyFont="1" applyBorder="1" applyAlignment="1" applyProtection="1">
      <alignment horizontal="left" vertical="center" wrapText="1"/>
      <protection locked="0"/>
    </xf>
    <xf numFmtId="0" fontId="5" fillId="2" borderId="9" xfId="0" applyFont="1" applyFill="1" applyBorder="1" applyAlignment="1">
      <alignment vertical="center"/>
    </xf>
    <xf numFmtId="0" fontId="1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4" fillId="2" borderId="8" xfId="0" applyFont="1" applyFill="1" applyBorder="1" applyAlignment="1">
      <alignment horizontal="center" vertical="top"/>
    </xf>
    <xf numFmtId="0" fontId="3" fillId="0" borderId="4" xfId="0" applyFont="1" applyBorder="1" applyAlignment="1">
      <alignment horizontal="right" vertical="center" wrapText="1" indent="2"/>
    </xf>
    <xf numFmtId="0" fontId="3" fillId="0" borderId="7" xfId="0" applyFont="1" applyBorder="1" applyAlignment="1">
      <alignment horizontal="right" vertical="center" wrapText="1" indent="2"/>
    </xf>
    <xf numFmtId="164" fontId="3" fillId="0" borderId="7" xfId="0" applyNumberFormat="1" applyFont="1" applyBorder="1" applyAlignment="1">
      <alignment horizontal="left" vertical="center" wrapText="1"/>
    </xf>
    <xf numFmtId="164" fontId="3" fillId="0" borderId="5" xfId="0" applyNumberFormat="1" applyFont="1" applyBorder="1" applyAlignment="1">
      <alignment horizontal="left" vertical="center" wrapText="1"/>
    </xf>
    <xf numFmtId="0" fontId="15" fillId="2" borderId="10" xfId="0" applyFont="1" applyFill="1" applyBorder="1" applyAlignment="1">
      <alignment horizontal="center" vertical="top"/>
    </xf>
    <xf numFmtId="0" fontId="15" fillId="2" borderId="13" xfId="0" applyFont="1" applyFill="1" applyBorder="1" applyAlignment="1">
      <alignment horizontal="center" vertical="top"/>
    </xf>
    <xf numFmtId="0" fontId="15" fillId="2" borderId="10"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2" fillId="0" borderId="0" xfId="0" applyFont="1" applyAlignment="1">
      <alignment horizontal="center"/>
    </xf>
    <xf numFmtId="0" fontId="4" fillId="0" borderId="0" xfId="0" applyFont="1" applyAlignment="1">
      <alignment horizontal="left" vertical="top"/>
    </xf>
    <xf numFmtId="0" fontId="7" fillId="4" borderId="0" xfId="0" applyFont="1" applyFill="1" applyAlignment="1">
      <alignment horizontal="left" vertical="top"/>
    </xf>
    <xf numFmtId="0" fontId="9" fillId="4" borderId="0" xfId="0" applyFont="1" applyFill="1" applyAlignment="1">
      <alignment horizontal="left" vertical="top" wrapText="1"/>
    </xf>
    <xf numFmtId="0" fontId="11" fillId="4" borderId="0" xfId="0" applyFont="1" applyFill="1" applyAlignment="1">
      <alignment horizontal="left" vertical="top" wrapText="1"/>
    </xf>
    <xf numFmtId="0" fontId="2" fillId="4" borderId="0" xfId="0" applyFont="1" applyFill="1" applyAlignment="1">
      <alignment horizontal="left" vertical="top" wrapText="1"/>
    </xf>
    <xf numFmtId="0" fontId="5" fillId="2" borderId="11" xfId="0" applyFont="1" applyFill="1" applyBorder="1" applyAlignment="1">
      <alignment horizontal="center" vertical="center"/>
    </xf>
    <xf numFmtId="3" fontId="2" fillId="0" borderId="4" xfId="0" applyNumberFormat="1" applyFont="1" applyBorder="1" applyAlignment="1" applyProtection="1">
      <alignment horizontal="left" vertical="center" wrapText="1"/>
      <protection locked="0"/>
    </xf>
    <xf numFmtId="3" fontId="2" fillId="0" borderId="5" xfId="0" applyNumberFormat="1" applyFont="1" applyBorder="1" applyAlignment="1" applyProtection="1">
      <alignment horizontal="left" vertical="center" wrapText="1"/>
      <protection locked="0"/>
    </xf>
    <xf numFmtId="0" fontId="3" fillId="0" borderId="0" xfId="0" applyFont="1" applyAlignment="1">
      <alignment horizontal="center" vertical="center"/>
    </xf>
    <xf numFmtId="0" fontId="4" fillId="0" borderId="0" xfId="0" applyFont="1" applyAlignment="1">
      <alignment horizontal="center" vertical="top"/>
    </xf>
    <xf numFmtId="0" fontId="2" fillId="0" borderId="2" xfId="0" applyFont="1" applyBorder="1" applyAlignment="1">
      <alignment horizontal="center"/>
    </xf>
    <xf numFmtId="0" fontId="3" fillId="0" borderId="0" xfId="0" applyFont="1" applyAlignment="1">
      <alignment horizontal="left" vertical="center"/>
    </xf>
    <xf numFmtId="3" fontId="2" fillId="0" borderId="4" xfId="0" applyNumberFormat="1" applyFont="1" applyBorder="1" applyAlignment="1" applyProtection="1">
      <alignment horizontal="left" vertical="center"/>
      <protection locked="0"/>
    </xf>
    <xf numFmtId="3" fontId="2" fillId="0" borderId="5" xfId="0" applyNumberFormat="1" applyFont="1" applyBorder="1" applyAlignment="1" applyProtection="1">
      <alignment horizontal="left" vertical="center"/>
      <protection locked="0"/>
    </xf>
  </cellXfs>
  <cellStyles count="1">
    <cellStyle name="Standaard" xfId="0" builtinId="0"/>
  </cellStyles>
  <dxfs count="0"/>
  <tableStyles count="0" defaultTableStyle="TableStyleMedium2" defaultPivotStyle="PivotStyleLight16"/>
  <colors>
    <mruColors>
      <color rgb="FF0071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8</xdr:col>
      <xdr:colOff>431920</xdr:colOff>
      <xdr:row>4</xdr:row>
      <xdr:rowOff>5517</xdr:rowOff>
    </xdr:from>
    <xdr:to>
      <xdr:col>9</xdr:col>
      <xdr:colOff>768</xdr:colOff>
      <xdr:row>4</xdr:row>
      <xdr:rowOff>335280</xdr:rowOff>
    </xdr:to>
    <xdr:pic>
      <xdr:nvPicPr>
        <xdr:cNvPr id="7" name="Afbeelding 6">
          <a:extLst>
            <a:ext uri="{FF2B5EF4-FFF2-40B4-BE49-F238E27FC236}">
              <a16:creationId xmlns:a16="http://schemas.microsoft.com/office/drawing/2014/main" id="{E8D4734C-962B-123F-27E2-4417AAD332A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37"/>
        <a:stretch/>
      </xdr:blipFill>
      <xdr:spPr>
        <a:xfrm>
          <a:off x="8257660" y="3335457"/>
          <a:ext cx="445148" cy="329763"/>
        </a:xfrm>
        <a:prstGeom prst="rect">
          <a:avLst/>
        </a:prstGeom>
      </xdr:spPr>
    </xdr:pic>
    <xdr:clientData/>
  </xdr:twoCellAnchor>
  <xdr:twoCellAnchor editAs="oneCell">
    <xdr:from>
      <xdr:col>1</xdr:col>
      <xdr:colOff>24849</xdr:colOff>
      <xdr:row>19</xdr:row>
      <xdr:rowOff>172279</xdr:rowOff>
    </xdr:from>
    <xdr:to>
      <xdr:col>1</xdr:col>
      <xdr:colOff>832569</xdr:colOff>
      <xdr:row>21</xdr:row>
      <xdr:rowOff>482197</xdr:rowOff>
    </xdr:to>
    <xdr:pic>
      <xdr:nvPicPr>
        <xdr:cNvPr id="23" name="Afbeelding 22">
          <a:extLst>
            <a:ext uri="{FF2B5EF4-FFF2-40B4-BE49-F238E27FC236}">
              <a16:creationId xmlns:a16="http://schemas.microsoft.com/office/drawing/2014/main" id="{DCCD8A35-F7A0-C61F-534F-3D4F08E3F42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89027"/>
        <a:stretch/>
      </xdr:blipFill>
      <xdr:spPr>
        <a:xfrm>
          <a:off x="1714501" y="7202557"/>
          <a:ext cx="807720" cy="983129"/>
        </a:xfrm>
        <a:prstGeom prst="rect">
          <a:avLst/>
        </a:prstGeom>
      </xdr:spPr>
    </xdr:pic>
    <xdr:clientData/>
  </xdr:twoCellAnchor>
  <xdr:twoCellAnchor editAs="oneCell">
    <xdr:from>
      <xdr:col>3</xdr:col>
      <xdr:colOff>26504</xdr:colOff>
      <xdr:row>19</xdr:row>
      <xdr:rowOff>172278</xdr:rowOff>
    </xdr:from>
    <xdr:to>
      <xdr:col>3</xdr:col>
      <xdr:colOff>861391</xdr:colOff>
      <xdr:row>21</xdr:row>
      <xdr:rowOff>479546</xdr:rowOff>
    </xdr:to>
    <xdr:pic>
      <xdr:nvPicPr>
        <xdr:cNvPr id="24" name="Afbeelding 23">
          <a:extLst>
            <a:ext uri="{FF2B5EF4-FFF2-40B4-BE49-F238E27FC236}">
              <a16:creationId xmlns:a16="http://schemas.microsoft.com/office/drawing/2014/main" id="{DFF51A87-7C04-8ED0-6CB2-B7A0AD5E0E4F}"/>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3463" r="65179"/>
        <a:stretch/>
      </xdr:blipFill>
      <xdr:spPr>
        <a:xfrm>
          <a:off x="3465443" y="7202556"/>
          <a:ext cx="834887" cy="980479"/>
        </a:xfrm>
        <a:prstGeom prst="rect">
          <a:avLst/>
        </a:prstGeom>
      </xdr:spPr>
    </xdr:pic>
    <xdr:clientData/>
  </xdr:twoCellAnchor>
  <xdr:twoCellAnchor editAs="oneCell">
    <xdr:from>
      <xdr:col>2</xdr:col>
      <xdr:colOff>22860</xdr:colOff>
      <xdr:row>19</xdr:row>
      <xdr:rowOff>167640</xdr:rowOff>
    </xdr:from>
    <xdr:to>
      <xdr:col>2</xdr:col>
      <xdr:colOff>861060</xdr:colOff>
      <xdr:row>21</xdr:row>
      <xdr:rowOff>489155</xdr:rowOff>
    </xdr:to>
    <xdr:pic>
      <xdr:nvPicPr>
        <xdr:cNvPr id="25" name="Afbeelding 24">
          <a:extLst>
            <a:ext uri="{FF2B5EF4-FFF2-40B4-BE49-F238E27FC236}">
              <a16:creationId xmlns:a16="http://schemas.microsoft.com/office/drawing/2014/main" id="{EE5E4658-EF84-4CC5-061B-E5F98F6CBD7D}"/>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0973" r="77640"/>
        <a:stretch/>
      </xdr:blipFill>
      <xdr:spPr>
        <a:xfrm>
          <a:off x="2587156" y="7197918"/>
          <a:ext cx="838200" cy="987106"/>
        </a:xfrm>
        <a:prstGeom prst="rect">
          <a:avLst/>
        </a:prstGeom>
      </xdr:spPr>
    </xdr:pic>
    <xdr:clientData/>
  </xdr:twoCellAnchor>
  <xdr:twoCellAnchor editAs="oneCell">
    <xdr:from>
      <xdr:col>6</xdr:col>
      <xdr:colOff>19878</xdr:colOff>
      <xdr:row>19</xdr:row>
      <xdr:rowOff>172278</xdr:rowOff>
    </xdr:from>
    <xdr:to>
      <xdr:col>6</xdr:col>
      <xdr:colOff>868017</xdr:colOff>
      <xdr:row>21</xdr:row>
      <xdr:rowOff>479546</xdr:rowOff>
    </xdr:to>
    <xdr:pic>
      <xdr:nvPicPr>
        <xdr:cNvPr id="26" name="Afbeelding 25">
          <a:extLst>
            <a:ext uri="{FF2B5EF4-FFF2-40B4-BE49-F238E27FC236}">
              <a16:creationId xmlns:a16="http://schemas.microsoft.com/office/drawing/2014/main" id="{58E539CE-B1E7-658F-0185-593644AF0D3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0600" r="27862"/>
        <a:stretch/>
      </xdr:blipFill>
      <xdr:spPr>
        <a:xfrm>
          <a:off x="6082748" y="7202556"/>
          <a:ext cx="848139" cy="980479"/>
        </a:xfrm>
        <a:prstGeom prst="rect">
          <a:avLst/>
        </a:prstGeom>
      </xdr:spPr>
    </xdr:pic>
    <xdr:clientData/>
  </xdr:twoCellAnchor>
  <xdr:twoCellAnchor editAs="oneCell">
    <xdr:from>
      <xdr:col>5</xdr:col>
      <xdr:colOff>33131</xdr:colOff>
      <xdr:row>19</xdr:row>
      <xdr:rowOff>172278</xdr:rowOff>
    </xdr:from>
    <xdr:to>
      <xdr:col>6</xdr:col>
      <xdr:colOff>6627</xdr:colOff>
      <xdr:row>21</xdr:row>
      <xdr:rowOff>479546</xdr:rowOff>
    </xdr:to>
    <xdr:pic>
      <xdr:nvPicPr>
        <xdr:cNvPr id="27" name="Afbeelding 26">
          <a:extLst>
            <a:ext uri="{FF2B5EF4-FFF2-40B4-BE49-F238E27FC236}">
              <a16:creationId xmlns:a16="http://schemas.microsoft.com/office/drawing/2014/main" id="{A6408632-F674-81F9-22B5-10914B91521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7801" r="40661"/>
        <a:stretch/>
      </xdr:blipFill>
      <xdr:spPr>
        <a:xfrm>
          <a:off x="5221357" y="7202556"/>
          <a:ext cx="848140" cy="980479"/>
        </a:xfrm>
        <a:prstGeom prst="rect">
          <a:avLst/>
        </a:prstGeom>
      </xdr:spPr>
    </xdr:pic>
    <xdr:clientData/>
  </xdr:twoCellAnchor>
  <xdr:twoCellAnchor editAs="oneCell">
    <xdr:from>
      <xdr:col>4</xdr:col>
      <xdr:colOff>39757</xdr:colOff>
      <xdr:row>19</xdr:row>
      <xdr:rowOff>172279</xdr:rowOff>
    </xdr:from>
    <xdr:to>
      <xdr:col>4</xdr:col>
      <xdr:colOff>868017</xdr:colOff>
      <xdr:row>21</xdr:row>
      <xdr:rowOff>479547</xdr:rowOff>
    </xdr:to>
    <xdr:pic>
      <xdr:nvPicPr>
        <xdr:cNvPr id="28" name="Afbeelding 27">
          <a:extLst>
            <a:ext uri="{FF2B5EF4-FFF2-40B4-BE49-F238E27FC236}">
              <a16:creationId xmlns:a16="http://schemas.microsoft.com/office/drawing/2014/main" id="{4FA8D83E-5E8F-669D-FAF0-B0C493E80DD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35451" r="53281"/>
        <a:stretch/>
      </xdr:blipFill>
      <xdr:spPr>
        <a:xfrm>
          <a:off x="4353340" y="7202557"/>
          <a:ext cx="828260" cy="980479"/>
        </a:xfrm>
        <a:prstGeom prst="rect">
          <a:avLst/>
        </a:prstGeom>
      </xdr:spPr>
    </xdr:pic>
    <xdr:clientData/>
  </xdr:twoCellAnchor>
  <xdr:twoCellAnchor editAs="oneCell">
    <xdr:from>
      <xdr:col>8</xdr:col>
      <xdr:colOff>19878</xdr:colOff>
      <xdr:row>19</xdr:row>
      <xdr:rowOff>178904</xdr:rowOff>
    </xdr:from>
    <xdr:to>
      <xdr:col>8</xdr:col>
      <xdr:colOff>861391</xdr:colOff>
      <xdr:row>21</xdr:row>
      <xdr:rowOff>486172</xdr:rowOff>
    </xdr:to>
    <xdr:pic>
      <xdr:nvPicPr>
        <xdr:cNvPr id="29" name="Afbeelding 28">
          <a:extLst>
            <a:ext uri="{FF2B5EF4-FFF2-40B4-BE49-F238E27FC236}">
              <a16:creationId xmlns:a16="http://schemas.microsoft.com/office/drawing/2014/main" id="{F894066B-4BE6-DAB9-7EAB-82F731F4185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84307" r="4246"/>
        <a:stretch/>
      </xdr:blipFill>
      <xdr:spPr>
        <a:xfrm>
          <a:off x="7832035" y="7209182"/>
          <a:ext cx="841513" cy="980479"/>
        </a:xfrm>
        <a:prstGeom prst="rect">
          <a:avLst/>
        </a:prstGeom>
      </xdr:spPr>
    </xdr:pic>
    <xdr:clientData/>
  </xdr:twoCellAnchor>
  <xdr:twoCellAnchor editAs="oneCell">
    <xdr:from>
      <xdr:col>7</xdr:col>
      <xdr:colOff>19879</xdr:colOff>
      <xdr:row>19</xdr:row>
      <xdr:rowOff>178904</xdr:rowOff>
    </xdr:from>
    <xdr:to>
      <xdr:col>7</xdr:col>
      <xdr:colOff>861392</xdr:colOff>
      <xdr:row>21</xdr:row>
      <xdr:rowOff>486172</xdr:rowOff>
    </xdr:to>
    <xdr:pic>
      <xdr:nvPicPr>
        <xdr:cNvPr id="30" name="Afbeelding 29">
          <a:extLst>
            <a:ext uri="{FF2B5EF4-FFF2-40B4-BE49-F238E27FC236}">
              <a16:creationId xmlns:a16="http://schemas.microsoft.com/office/drawing/2014/main" id="{5DFF8946-6E64-7A5A-AA13-CF812D4A43F2}"/>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72228" r="16325"/>
        <a:stretch/>
      </xdr:blipFill>
      <xdr:spPr>
        <a:xfrm>
          <a:off x="6957392" y="7209182"/>
          <a:ext cx="841513" cy="98047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CB0205-57E7-44DC-89A3-B9D435E2D1E7}">
  <dimension ref="A1:M27"/>
  <sheetViews>
    <sheetView tabSelected="1" zoomScaleNormal="100" workbookViewId="0">
      <selection activeCell="H13" sqref="H13:I13"/>
    </sheetView>
  </sheetViews>
  <sheetFormatPr defaultRowHeight="14.4" x14ac:dyDescent="0.3"/>
  <cols>
    <col min="1" max="1" width="24.6640625" style="2" customWidth="1"/>
    <col min="2" max="8" width="12.77734375" style="2" customWidth="1"/>
    <col min="9" max="9" width="12.77734375" style="3" customWidth="1"/>
    <col min="10" max="16384" width="8.88671875" style="2"/>
  </cols>
  <sheetData>
    <row r="1" spans="1:9" x14ac:dyDescent="0.3">
      <c r="A1" s="40"/>
      <c r="B1" s="40"/>
      <c r="C1" s="40"/>
      <c r="D1" s="40"/>
      <c r="E1" s="40"/>
      <c r="F1" s="40"/>
      <c r="G1" s="40"/>
      <c r="H1" s="40"/>
      <c r="I1" s="40"/>
    </row>
    <row r="2" spans="1:9" ht="22.2" customHeight="1" x14ac:dyDescent="0.3">
      <c r="A2" s="42" t="s">
        <v>0</v>
      </c>
      <c r="B2" s="42"/>
      <c r="C2" s="42"/>
      <c r="D2" s="42"/>
      <c r="E2" s="42"/>
      <c r="F2" s="42"/>
      <c r="G2" s="42"/>
      <c r="H2" s="42"/>
      <c r="I2" s="42"/>
    </row>
    <row r="3" spans="1:9" ht="210.6" customHeight="1" x14ac:dyDescent="0.3">
      <c r="A3" s="43" t="s">
        <v>37</v>
      </c>
      <c r="B3" s="44"/>
      <c r="C3" s="45"/>
      <c r="D3" s="45"/>
      <c r="E3" s="45"/>
      <c r="F3" s="45"/>
      <c r="G3" s="45"/>
      <c r="H3" s="45"/>
      <c r="I3" s="45"/>
    </row>
    <row r="4" spans="1:9" x14ac:dyDescent="0.3">
      <c r="A4" s="40"/>
      <c r="B4" s="40"/>
      <c r="C4" s="40"/>
      <c r="D4" s="40"/>
      <c r="E4" s="40"/>
      <c r="F4" s="40"/>
      <c r="G4" s="40"/>
      <c r="H4" s="40"/>
      <c r="I4" s="40"/>
    </row>
    <row r="5" spans="1:9" ht="27.6" customHeight="1" x14ac:dyDescent="0.3">
      <c r="A5" s="41" t="s">
        <v>1</v>
      </c>
      <c r="B5" s="41"/>
      <c r="C5" s="41"/>
      <c r="D5" s="41"/>
      <c r="E5" s="41"/>
      <c r="F5" s="41"/>
      <c r="G5" s="41"/>
      <c r="H5" s="41"/>
      <c r="I5" s="41"/>
    </row>
    <row r="6" spans="1:9" ht="9" customHeight="1" x14ac:dyDescent="0.3">
      <c r="A6" s="41"/>
      <c r="B6" s="41"/>
      <c r="C6" s="41"/>
      <c r="D6" s="41"/>
      <c r="E6" s="41"/>
      <c r="F6" s="41"/>
      <c r="G6" s="41"/>
      <c r="H6" s="41"/>
      <c r="I6" s="41"/>
    </row>
    <row r="7" spans="1:9" s="4" customFormat="1" ht="25.05" customHeight="1" x14ac:dyDescent="0.3">
      <c r="A7" s="52" t="s">
        <v>33</v>
      </c>
      <c r="B7" s="52"/>
      <c r="C7" s="5"/>
      <c r="D7" s="49" t="s">
        <v>18</v>
      </c>
      <c r="E7" s="49"/>
      <c r="F7" s="49"/>
      <c r="G7" s="49"/>
      <c r="H7" s="49"/>
      <c r="I7" s="24"/>
    </row>
    <row r="8" spans="1:9" ht="9" customHeight="1" x14ac:dyDescent="0.3">
      <c r="A8" s="50"/>
      <c r="B8" s="50"/>
      <c r="C8" s="50"/>
      <c r="D8" s="50"/>
      <c r="E8" s="50"/>
      <c r="F8" s="50"/>
      <c r="G8" s="50"/>
      <c r="H8" s="50"/>
      <c r="I8" s="50"/>
    </row>
    <row r="9" spans="1:9" ht="22.2" customHeight="1" x14ac:dyDescent="0.3">
      <c r="A9" s="30"/>
      <c r="B9" s="37" t="s">
        <v>35</v>
      </c>
      <c r="C9" s="37"/>
      <c r="D9" s="37"/>
      <c r="E9" s="37"/>
      <c r="F9" s="37"/>
      <c r="G9" s="27" t="s">
        <v>36</v>
      </c>
      <c r="H9" s="35" t="s">
        <v>34</v>
      </c>
      <c r="I9" s="36"/>
    </row>
    <row r="10" spans="1:9" s="4" customFormat="1" ht="28.05" customHeight="1" x14ac:dyDescent="0.3">
      <c r="A10" s="26" t="s">
        <v>2</v>
      </c>
      <c r="B10" s="46" t="s">
        <v>17</v>
      </c>
      <c r="C10" s="46"/>
      <c r="D10" s="46" t="s">
        <v>3</v>
      </c>
      <c r="E10" s="46"/>
      <c r="F10" s="29" t="s">
        <v>4</v>
      </c>
      <c r="G10" s="28" t="s">
        <v>16</v>
      </c>
      <c r="H10" s="38" t="s">
        <v>19</v>
      </c>
      <c r="I10" s="39"/>
    </row>
    <row r="11" spans="1:9" ht="22.05" customHeight="1" x14ac:dyDescent="0.3">
      <c r="A11" s="17" t="s">
        <v>7</v>
      </c>
      <c r="B11" s="47"/>
      <c r="C11" s="48"/>
      <c r="D11" s="47"/>
      <c r="E11" s="48"/>
      <c r="F11" s="25"/>
      <c r="G11" s="9"/>
      <c r="H11" s="53"/>
      <c r="I11" s="54"/>
    </row>
    <row r="12" spans="1:9" s="4" customFormat="1" ht="22.05" customHeight="1" x14ac:dyDescent="0.3">
      <c r="A12" s="18" t="s">
        <v>24</v>
      </c>
      <c r="B12" s="47"/>
      <c r="C12" s="48"/>
      <c r="D12" s="47"/>
      <c r="E12" s="48"/>
      <c r="F12" s="25"/>
      <c r="G12" s="9"/>
      <c r="H12" s="53"/>
      <c r="I12" s="54"/>
    </row>
    <row r="13" spans="1:9" s="4" customFormat="1" ht="22.05" customHeight="1" x14ac:dyDescent="0.3">
      <c r="A13" s="18" t="s">
        <v>23</v>
      </c>
      <c r="B13" s="47"/>
      <c r="C13" s="48"/>
      <c r="D13" s="47"/>
      <c r="E13" s="48"/>
      <c r="F13" s="25"/>
      <c r="G13" s="9"/>
      <c r="H13" s="53"/>
      <c r="I13" s="54"/>
    </row>
    <row r="14" spans="1:9" s="4" customFormat="1" ht="22.05" customHeight="1" x14ac:dyDescent="0.3">
      <c r="A14" s="18" t="s">
        <v>22</v>
      </c>
      <c r="B14" s="47"/>
      <c r="C14" s="48"/>
      <c r="D14" s="47"/>
      <c r="E14" s="48"/>
      <c r="F14" s="25"/>
      <c r="G14" s="9"/>
      <c r="H14" s="53"/>
      <c r="I14" s="54"/>
    </row>
    <row r="15" spans="1:9" s="4" customFormat="1" ht="22.05" customHeight="1" x14ac:dyDescent="0.3">
      <c r="A15" s="18" t="s">
        <v>21</v>
      </c>
      <c r="B15" s="47"/>
      <c r="C15" s="48"/>
      <c r="D15" s="47"/>
      <c r="E15" s="48"/>
      <c r="F15" s="25"/>
      <c r="G15" s="9"/>
      <c r="H15" s="53"/>
      <c r="I15" s="54"/>
    </row>
    <row r="16" spans="1:9" s="4" customFormat="1" ht="22.05" customHeight="1" x14ac:dyDescent="0.3">
      <c r="A16" s="18" t="s">
        <v>20</v>
      </c>
      <c r="B16" s="47"/>
      <c r="C16" s="48"/>
      <c r="D16" s="47"/>
      <c r="E16" s="48"/>
      <c r="F16" s="25"/>
      <c r="G16" s="9"/>
      <c r="H16" s="53"/>
      <c r="I16" s="54"/>
    </row>
    <row r="17" spans="1:13" s="4" customFormat="1" ht="22.05" customHeight="1" x14ac:dyDescent="0.3">
      <c r="A17" s="18" t="s">
        <v>25</v>
      </c>
      <c r="B17" s="47"/>
      <c r="C17" s="48"/>
      <c r="D17" s="47"/>
      <c r="E17" s="48"/>
      <c r="F17" s="25"/>
      <c r="G17" s="9"/>
      <c r="H17" s="53"/>
      <c r="I17" s="54"/>
    </row>
    <row r="18" spans="1:13" s="4" customFormat="1" ht="22.05" customHeight="1" x14ac:dyDescent="0.3">
      <c r="A18" s="18" t="s">
        <v>26</v>
      </c>
      <c r="B18" s="47"/>
      <c r="C18" s="48"/>
      <c r="D18" s="47"/>
      <c r="E18" s="48"/>
      <c r="F18" s="25"/>
      <c r="G18" s="9"/>
      <c r="H18" s="53"/>
      <c r="I18" s="54"/>
    </row>
    <row r="19" spans="1:13" s="4" customFormat="1" ht="24" customHeight="1" x14ac:dyDescent="0.3">
      <c r="A19" s="31" t="s">
        <v>29</v>
      </c>
      <c r="B19" s="32"/>
      <c r="C19" s="32"/>
      <c r="D19" s="32"/>
      <c r="E19" s="32"/>
      <c r="F19" s="32"/>
      <c r="G19" s="33">
        <f>SUM(G11:G18)</f>
        <v>0</v>
      </c>
      <c r="H19" s="33"/>
      <c r="I19" s="34"/>
    </row>
    <row r="20" spans="1:13" ht="10.050000000000001" customHeight="1" x14ac:dyDescent="0.3">
      <c r="A20" s="51"/>
      <c r="B20" s="51"/>
      <c r="C20" s="51"/>
      <c r="D20" s="51"/>
      <c r="E20" s="51"/>
      <c r="F20" s="51"/>
      <c r="G20" s="51"/>
      <c r="H20" s="51"/>
      <c r="I20" s="51"/>
    </row>
    <row r="21" spans="1:13" ht="39" customHeight="1" x14ac:dyDescent="0.3">
      <c r="A21" s="19" t="s">
        <v>14</v>
      </c>
      <c r="B21" s="4"/>
      <c r="C21" s="4"/>
      <c r="D21" s="4"/>
      <c r="E21" s="4"/>
      <c r="F21" s="4"/>
      <c r="G21" s="4"/>
      <c r="H21" s="4"/>
      <c r="I21" s="4"/>
      <c r="J21" s="4"/>
      <c r="K21" s="4"/>
      <c r="L21" s="4"/>
      <c r="M21" s="4"/>
    </row>
    <row r="22" spans="1:13" ht="39.6" customHeight="1" x14ac:dyDescent="0.3">
      <c r="A22" s="20">
        <f>Berekeningen!B13</f>
        <v>0</v>
      </c>
      <c r="B22" s="4"/>
      <c r="C22" s="4"/>
      <c r="D22" s="4"/>
      <c r="E22" s="4"/>
      <c r="F22" s="4"/>
      <c r="G22" s="4"/>
      <c r="H22" s="4"/>
      <c r="I22" s="4"/>
      <c r="J22" s="4"/>
      <c r="K22" s="4"/>
      <c r="L22" s="4"/>
      <c r="M22" s="4"/>
    </row>
    <row r="23" spans="1:13" ht="25.05" customHeight="1" x14ac:dyDescent="0.3">
      <c r="A23" s="21" t="s">
        <v>15</v>
      </c>
      <c r="B23" s="22" t="str">
        <f>_xlfn.CONCAT(TEXT(Berekeningen!C2,"#.##0")," kg")</f>
        <v>0 kg</v>
      </c>
      <c r="C23" s="22" t="str">
        <f>_xlfn.CONCAT(TEXT(Berekeningen!C3,"#.##0")," kg")</f>
        <v>0 kg</v>
      </c>
      <c r="D23" s="22" t="str">
        <f>_xlfn.CONCAT(TEXT(Berekeningen!C4,"#.##0")," kg")</f>
        <v>0 kg</v>
      </c>
      <c r="E23" s="22" t="str">
        <f>_xlfn.CONCAT(TEXT(Berekeningen!C5,"#.##0")," kg")</f>
        <v>0 kg</v>
      </c>
      <c r="F23" s="22" t="str">
        <f>_xlfn.CONCAT(TEXT(Berekeningen!C6,"#.##0")," kg")</f>
        <v>0 kg</v>
      </c>
      <c r="G23" s="22" t="str">
        <f>_xlfn.CONCAT(TEXT(Berekeningen!C7,"#.##0")," kg")</f>
        <v>0 kg</v>
      </c>
      <c r="H23" s="22" t="str">
        <f>_xlfn.CONCAT(TEXT(Berekeningen!C8,"#.##0")," kg")</f>
        <v>0 kg</v>
      </c>
      <c r="I23" s="22" t="str">
        <f>_xlfn.CONCAT(TEXT(Berekeningen!C9,"#.##0")," kg")</f>
        <v>0 kg</v>
      </c>
      <c r="J23" s="12"/>
      <c r="K23" s="12"/>
      <c r="L23" s="12"/>
    </row>
    <row r="24" spans="1:13" ht="25.05" customHeight="1" x14ac:dyDescent="0.3">
      <c r="A24" s="21" t="s">
        <v>13</v>
      </c>
      <c r="B24" s="23">
        <f>G11</f>
        <v>0</v>
      </c>
      <c r="C24" s="23">
        <f>G12</f>
        <v>0</v>
      </c>
      <c r="D24" s="23">
        <f>G13</f>
        <v>0</v>
      </c>
      <c r="E24" s="23">
        <f>G14</f>
        <v>0</v>
      </c>
      <c r="F24" s="23">
        <f>G15</f>
        <v>0</v>
      </c>
      <c r="G24" s="23">
        <f>G16</f>
        <v>0</v>
      </c>
      <c r="H24" s="23">
        <f>G17</f>
        <v>0</v>
      </c>
      <c r="I24" s="23">
        <f>G18</f>
        <v>0</v>
      </c>
      <c r="J24" s="13"/>
      <c r="K24" s="13"/>
      <c r="L24" s="13"/>
    </row>
    <row r="27" spans="1:13" x14ac:dyDescent="0.3">
      <c r="A27" s="7"/>
      <c r="B27" s="8"/>
      <c r="C27" s="8"/>
      <c r="D27" s="8"/>
      <c r="E27" s="8"/>
      <c r="F27" s="10"/>
      <c r="G27" s="11"/>
      <c r="H27" s="8"/>
      <c r="I27" s="8"/>
      <c r="J27" s="8"/>
    </row>
  </sheetData>
  <sheetProtection algorithmName="SHA-512" hashValue="s6Bi5OgLWWvO1uNedUKHb2RHqQEblUhNGgxMHWz+4GYc/ltX6eBMgDi6zdwvZhhuiWOebDfx5gX1ORgNZzC6eA==" saltValue="HEHRRknDAbonk3VXQIS8YQ==" spinCount="100000" sheet="1" objects="1" scenarios="1"/>
  <mergeCells count="40">
    <mergeCell ref="A7:B7"/>
    <mergeCell ref="B10:C10"/>
    <mergeCell ref="B11:C11"/>
    <mergeCell ref="B12:C12"/>
    <mergeCell ref="A20:I20"/>
    <mergeCell ref="B15:C15"/>
    <mergeCell ref="D15:E15"/>
    <mergeCell ref="B14:C14"/>
    <mergeCell ref="B16:C16"/>
    <mergeCell ref="B17:C17"/>
    <mergeCell ref="B18:C18"/>
    <mergeCell ref="H14:I14"/>
    <mergeCell ref="H15:I15"/>
    <mergeCell ref="H10:I10"/>
    <mergeCell ref="A1:I1"/>
    <mergeCell ref="A5:I6"/>
    <mergeCell ref="A2:I2"/>
    <mergeCell ref="A3:I3"/>
    <mergeCell ref="A4:I4"/>
    <mergeCell ref="D10:E10"/>
    <mergeCell ref="D11:E11"/>
    <mergeCell ref="D12:E12"/>
    <mergeCell ref="D13:E13"/>
    <mergeCell ref="B13:C13"/>
    <mergeCell ref="D14:E14"/>
    <mergeCell ref="D7:H7"/>
    <mergeCell ref="A8:I8"/>
    <mergeCell ref="H9:I9"/>
    <mergeCell ref="B9:F9"/>
    <mergeCell ref="H11:I11"/>
    <mergeCell ref="H12:I12"/>
    <mergeCell ref="H13:I13"/>
    <mergeCell ref="A19:F19"/>
    <mergeCell ref="G19:I19"/>
    <mergeCell ref="H16:I16"/>
    <mergeCell ref="H17:I17"/>
    <mergeCell ref="H18:I18"/>
    <mergeCell ref="D16:E16"/>
    <mergeCell ref="D17:E17"/>
    <mergeCell ref="D18:E18"/>
  </mergeCells>
  <pageMargins left="0.7" right="0.7" top="0.75" bottom="0.75" header="0.3" footer="0.3"/>
  <pageSetup paperSize="9" orientation="landscape" r:id="rId1"/>
  <headerFooter>
    <oddFooter>&amp;L&amp;"Calibri,Standaard"&amp;10Pagina &amp;"Calibri,Vet"&amp;P&amp;"Calibri,Standaard" van &amp;"Calibri,Vet"&amp;N&amp;C&amp;"Calibri,Standaard"&amp;10Gereedschap inventarisatie afvalstromen voor Green Key en Duurzaam Gastvrij&amp;R&amp;G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4A7D-68B2-47CA-916B-4BFEADA8641C}">
  <dimension ref="A1:C13"/>
  <sheetViews>
    <sheetView workbookViewId="0">
      <selection activeCell="C8" sqref="C8"/>
    </sheetView>
  </sheetViews>
  <sheetFormatPr defaultRowHeight="14.4" x14ac:dyDescent="0.3"/>
  <cols>
    <col min="1" max="1" width="29.5546875" customWidth="1"/>
    <col min="2" max="2" width="9.44140625" bestFit="1" customWidth="1"/>
  </cols>
  <sheetData>
    <row r="1" spans="1:3" x14ac:dyDescent="0.3">
      <c r="A1" s="1" t="s">
        <v>6</v>
      </c>
      <c r="B1" s="1" t="s">
        <v>5</v>
      </c>
      <c r="C1" s="1" t="s">
        <v>19</v>
      </c>
    </row>
    <row r="2" spans="1:3" x14ac:dyDescent="0.3">
      <c r="A2" t="s">
        <v>7</v>
      </c>
      <c r="B2" s="6">
        <v>150</v>
      </c>
      <c r="C2" s="14">
        <f>((B2*'Inventarisatie afvalstromen'!B11*'Inventarisatie afvalstromen'!D11*'Inventarisatie afvalstromen'!F11*0.8)/1000)+'Inventarisatie afvalstromen'!H11</f>
        <v>0</v>
      </c>
    </row>
    <row r="3" spans="1:3" x14ac:dyDescent="0.3">
      <c r="A3" t="s">
        <v>8</v>
      </c>
      <c r="B3" s="6">
        <v>300</v>
      </c>
      <c r="C3" s="14">
        <f>((B3*'Inventarisatie afvalstromen'!B12*'Inventarisatie afvalstromen'!D12*'Inventarisatie afvalstromen'!F12*0.8)/1000)+'Inventarisatie afvalstromen'!H12</f>
        <v>0</v>
      </c>
    </row>
    <row r="4" spans="1:3" x14ac:dyDescent="0.3">
      <c r="A4" t="s">
        <v>27</v>
      </c>
      <c r="B4" s="6">
        <v>700</v>
      </c>
      <c r="C4" s="14">
        <f>((B4*'Inventarisatie afvalstromen'!B13*'Inventarisatie afvalstromen'!D13*'Inventarisatie afvalstromen'!F13*0.8)/1000)+'Inventarisatie afvalstromen'!H13</f>
        <v>0</v>
      </c>
    </row>
    <row r="5" spans="1:3" x14ac:dyDescent="0.3">
      <c r="A5" t="s">
        <v>9</v>
      </c>
      <c r="B5" s="6">
        <v>1000</v>
      </c>
      <c r="C5" s="14">
        <f>((B5*'Inventarisatie afvalstromen'!B14*'Inventarisatie afvalstromen'!D14*'Inventarisatie afvalstromen'!F14*0.8)/1000)+'Inventarisatie afvalstromen'!H14</f>
        <v>0</v>
      </c>
    </row>
    <row r="6" spans="1:3" x14ac:dyDescent="0.3">
      <c r="A6" t="s">
        <v>28</v>
      </c>
      <c r="B6" s="6">
        <v>400</v>
      </c>
      <c r="C6" s="14">
        <f>((B6*'Inventarisatie afvalstromen'!B15*'Inventarisatie afvalstromen'!D15*'Inventarisatie afvalstromen'!F15*0.8)/1000)+'Inventarisatie afvalstromen'!H15</f>
        <v>0</v>
      </c>
    </row>
    <row r="7" spans="1:3" x14ac:dyDescent="0.3">
      <c r="A7" t="s">
        <v>10</v>
      </c>
      <c r="B7" s="6">
        <v>50</v>
      </c>
      <c r="C7" s="14">
        <f>((B7*'Inventarisatie afvalstromen'!B16*'Inventarisatie afvalstromen'!D16*'Inventarisatie afvalstromen'!F16*0.8)/1000)+'Inventarisatie afvalstromen'!H16</f>
        <v>0</v>
      </c>
    </row>
    <row r="8" spans="1:3" x14ac:dyDescent="0.3">
      <c r="A8" t="s">
        <v>11</v>
      </c>
      <c r="B8" s="6">
        <v>300</v>
      </c>
      <c r="C8" s="14">
        <f>((B8*'Inventarisatie afvalstromen'!B17*'Inventarisatie afvalstromen'!D17*'Inventarisatie afvalstromen'!F17*0.8)/1000)+'Inventarisatie afvalstromen'!H17</f>
        <v>0</v>
      </c>
    </row>
    <row r="9" spans="1:3" x14ac:dyDescent="0.3">
      <c r="A9" t="s">
        <v>12</v>
      </c>
      <c r="B9" s="6">
        <v>1000</v>
      </c>
      <c r="C9" s="14">
        <f>((B9*'Inventarisatie afvalstromen'!B18*'Inventarisatie afvalstromen'!D18*'Inventarisatie afvalstromen'!F18)/1000)+'Inventarisatie afvalstromen'!H18</f>
        <v>0</v>
      </c>
    </row>
    <row r="11" spans="1:3" x14ac:dyDescent="0.3">
      <c r="A11" t="s">
        <v>32</v>
      </c>
      <c r="B11" s="15">
        <f>SUM(C2:C9)</f>
        <v>0</v>
      </c>
      <c r="C11" t="s">
        <v>31</v>
      </c>
    </row>
    <row r="12" spans="1:3" x14ac:dyDescent="0.3">
      <c r="A12" t="s">
        <v>30</v>
      </c>
      <c r="B12" s="15">
        <f>SUM(C2:C7)</f>
        <v>0</v>
      </c>
      <c r="C12" t="s">
        <v>31</v>
      </c>
    </row>
    <row r="13" spans="1:3" x14ac:dyDescent="0.3">
      <c r="B13" s="16">
        <f>IF(B11=0,0,B12/B11)</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8BD13EEDDAF7499EC745562903D409" ma:contentTypeVersion="18" ma:contentTypeDescription="Een nieuw document maken." ma:contentTypeScope="" ma:versionID="53f80070e263724f7653cd1fa2bee16f">
  <xsd:schema xmlns:xsd="http://www.w3.org/2001/XMLSchema" xmlns:xs="http://www.w3.org/2001/XMLSchema" xmlns:p="http://schemas.microsoft.com/office/2006/metadata/properties" xmlns:ns2="b7995b5d-a1f8-42b5-918b-3e2dc741a328" xmlns:ns3="d88bf321-b758-481b-a4e9-17fd660b94bc" targetNamespace="http://schemas.microsoft.com/office/2006/metadata/properties" ma:root="true" ma:fieldsID="e0943833ce643c33af5e7e13c1d33508" ns2:_="" ns3:_="">
    <xsd:import namespace="b7995b5d-a1f8-42b5-918b-3e2dc741a328"/>
    <xsd:import namespace="d88bf321-b758-481b-a4e9-17fd660b94b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95b5d-a1f8-42b5-918b-3e2dc741a328"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f214b079-fa42-4f56-8288-504380d0211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8bf321-b758-481b-a4e9-17fd660b94bc"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02061a70-ed2a-47f0-90ba-227874c2f331}" ma:internalName="TaxCatchAll" ma:showField="CatchAllData" ma:web="d88bf321-b758-481b-a4e9-17fd660b94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8bf321-b758-481b-a4e9-17fd660b94bc" xsi:nil="true"/>
    <lcf76f155ced4ddcb4097134ff3c332f xmlns="b7995b5d-a1f8-42b5-918b-3e2dc741a32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BA41CE9-C988-4CC7-9F70-7CBE1F1D4C08}"/>
</file>

<file path=customXml/itemProps2.xml><?xml version="1.0" encoding="utf-8"?>
<ds:datastoreItem xmlns:ds="http://schemas.openxmlformats.org/officeDocument/2006/customXml" ds:itemID="{88D8DDD7-CD99-47DB-9B6A-0B1FA938CD8E}"/>
</file>

<file path=customXml/itemProps3.xml><?xml version="1.0" encoding="utf-8"?>
<ds:datastoreItem xmlns:ds="http://schemas.openxmlformats.org/officeDocument/2006/customXml" ds:itemID="{A3842E4A-B606-45AA-884E-15308F7CE60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Inventarisatie afvalstromen</vt:lpstr>
      <vt:lpstr>Berekeningen</vt:lpstr>
      <vt:lpstr>'Inventarisatie afvalstromen'!Afdrukbereik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6.1.1 Inventarisatie afvalstromen</dc:title>
  <dc:creator>Robin van Milligen</dc:creator>
  <cp:lastModifiedBy>Robin van Milligen</cp:lastModifiedBy>
  <cp:lastPrinted>2025-03-01T16:24:14Z</cp:lastPrinted>
  <dcterms:created xsi:type="dcterms:W3CDTF">2025-02-27T12:34:32Z</dcterms:created>
  <dcterms:modified xsi:type="dcterms:W3CDTF">2025-03-10T09:47:52Z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0x010100318BD13EEDDAF7499EC745562903D409</vt:lpwstr>
  </property>
</Properties>
</file>